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safftest.ttuhsc.edu\training$\TrainingCenter\ecrt\"/>
    </mc:Choice>
  </mc:AlternateContent>
  <xr:revisionPtr revIDLastSave="0" documentId="8_{ECD1499F-5CFF-47D6-9C7F-BE2EDB94FE93}" xr6:coauthVersionLast="36" xr6:coauthVersionMax="36" xr10:uidLastSave="{00000000-0000-0000-0000-000000000000}"/>
  <bookViews>
    <workbookView xWindow="0" yWindow="0" windowWidth="21570" windowHeight="933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23" i="1" l="1"/>
  <c r="D46" i="1"/>
  <c r="D45" i="1"/>
  <c r="D44" i="1"/>
  <c r="D39" i="1"/>
  <c r="D38" i="1"/>
  <c r="D37" i="1"/>
  <c r="D32" i="1"/>
  <c r="D31" i="1"/>
  <c r="D30" i="1"/>
  <c r="B36" i="1"/>
  <c r="B11" i="1"/>
  <c r="B25" i="1"/>
  <c r="B52" i="1"/>
  <c r="B54" i="1" s="1"/>
  <c r="F32" i="1" l="1"/>
  <c r="F30" i="1"/>
  <c r="F31" i="1"/>
  <c r="E30" i="1"/>
  <c r="B53" i="1"/>
  <c r="B55" i="1" s="1"/>
  <c r="E31" i="1"/>
  <c r="E32" i="1"/>
  <c r="F33" i="1" l="1"/>
  <c r="F37" i="1" s="1"/>
  <c r="E33" i="1"/>
  <c r="E38" i="1" s="1"/>
  <c r="E45" i="1" s="1"/>
  <c r="F40" i="1" l="1"/>
  <c r="F44" i="1"/>
  <c r="F47" i="1" s="1"/>
  <c r="E37" i="1"/>
  <c r="E39" i="1"/>
  <c r="E46" i="1" s="1"/>
  <c r="F39" i="1"/>
  <c r="F46" i="1" s="1"/>
  <c r="F38" i="1"/>
  <c r="F45" i="1" s="1"/>
  <c r="E40" i="1" l="1"/>
  <c r="E44" i="1"/>
  <c r="E47" i="1" s="1"/>
</calcChain>
</file>

<file path=xl/sharedStrings.xml><?xml version="1.0" encoding="utf-8"?>
<sst xmlns="http://schemas.openxmlformats.org/spreadsheetml/2006/main" count="45" uniqueCount="39">
  <si>
    <t>NIH Salary Cap Calculator</t>
  </si>
  <si>
    <t>Appointment Details</t>
  </si>
  <si>
    <t>Total Monthly Salary Rate</t>
  </si>
  <si>
    <t>What Should My Appointment % Be on the Grant?</t>
  </si>
  <si>
    <t>Cap Amount</t>
  </si>
  <si>
    <t>Appt % on NIH funds</t>
  </si>
  <si>
    <t>Appt Dollar Amt</t>
  </si>
  <si>
    <t>Appt % on other non-fed funds</t>
  </si>
  <si>
    <t>Diff of Appt to other Sources</t>
  </si>
  <si>
    <r>
      <t xml:space="preserve">All fields in </t>
    </r>
    <r>
      <rPr>
        <b/>
        <sz val="11"/>
        <color indexed="10"/>
        <rFont val="Arial"/>
        <family val="2"/>
      </rPr>
      <t>red</t>
    </r>
    <r>
      <rPr>
        <sz val="11"/>
        <color indexed="8"/>
        <rFont val="Arial"/>
        <family val="2"/>
      </rPr>
      <t xml:space="preserve"> require input from the user.</t>
    </r>
  </si>
  <si>
    <r>
      <t xml:space="preserve">2) How much will need to be recorded as cost sharing in </t>
    </r>
    <r>
      <rPr>
        <b/>
        <sz val="11"/>
        <color indexed="8"/>
        <rFont val="Arial"/>
        <family val="2"/>
      </rPr>
      <t>ecrt</t>
    </r>
    <r>
      <rPr>
        <sz val="11"/>
        <color indexed="8"/>
        <rFont val="Arial"/>
        <family val="2"/>
      </rPr>
      <t xml:space="preserve"> ( the on-line effort reporting system)</t>
    </r>
  </si>
  <si>
    <t>Monthly Rate Calculator</t>
  </si>
  <si>
    <t xml:space="preserve"> Capped Monthly Rate</t>
  </si>
  <si>
    <t xml:space="preserve">The Salary Cap Calculator and Effort Certification Calculator are tools designed to assist you in determining:   </t>
  </si>
  <si>
    <t>Annual Salary Cap</t>
  </si>
  <si>
    <t>TOTAL EFFORT</t>
  </si>
  <si>
    <t>Cost Share %</t>
  </si>
  <si>
    <t>Grant %</t>
  </si>
  <si>
    <t>TOTAL %</t>
  </si>
  <si>
    <t>CAPPED GRANT NAME</t>
  </si>
  <si>
    <t>Percent View</t>
  </si>
  <si>
    <t>Total Monthly Salary Rate =</t>
  </si>
  <si>
    <t>Next, For each Grant enter the Grant ID # and the intended effort percentage to determine the appointment percentage to be used.</t>
  </si>
  <si>
    <t>Grant ID #</t>
  </si>
  <si>
    <t>Intended Effort %</t>
  </si>
  <si>
    <t>Grant ID % Breakdown</t>
  </si>
  <si>
    <t>Grant ID # 1</t>
  </si>
  <si>
    <t>Grant ID # 2</t>
  </si>
  <si>
    <t>Grant ID # 3</t>
  </si>
  <si>
    <t>Monthly Dollar View</t>
  </si>
  <si>
    <t>Annual Dollar View</t>
  </si>
  <si>
    <t>MONTHLY TOTAL %</t>
  </si>
  <si>
    <t>ANNUAL TOTAL %</t>
  </si>
  <si>
    <t xml:space="preserve">To start, enter the Total Monthly Salary Rate.  </t>
  </si>
  <si>
    <t xml:space="preserve">1) If the current salary rate is over the NIH / Departmental salary cap; and  </t>
  </si>
  <si>
    <t>Include all Academic Appointments in this number</t>
  </si>
  <si>
    <t xml:space="preserve"> </t>
  </si>
  <si>
    <t xml:space="preserve">Input the Annual Salary Cap to calculate the Capped Monthly Rate (Pre Populated with current 2024 NIH Cap) </t>
  </si>
  <si>
    <t>May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</si>
</sst>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1"/>
      <color indexed="8"/>
      <name val="Arial"/>
      <family val="2"/>
    </font>
    <font>
      <b/>
      <sz val="11"/>
      <color indexed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5" fontId="16" fillId="2" borderId="1" xfId="2" applyNumberFormat="1" applyFont="1" applyFill="1" applyBorder="1" applyProtection="1">
      <protection locked="0"/>
    </xf>
    <xf numFmtId="7" fontId="16" fillId="2" borderId="2" xfId="2" applyNumberFormat="1" applyFont="1" applyFill="1" applyBorder="1" applyAlignment="1" applyProtection="1">
      <alignment horizontal="right"/>
      <protection locked="0"/>
    </xf>
    <xf numFmtId="10" fontId="16" fillId="2" borderId="3" xfId="2" applyNumberFormat="1" applyFont="1" applyFill="1" applyBorder="1" applyProtection="1">
      <protection locked="0"/>
    </xf>
    <xf numFmtId="0" fontId="0" fillId="0" borderId="0" xfId="0" applyProtection="1"/>
    <xf numFmtId="0" fontId="5" fillId="0" borderId="0" xfId="2" applyFont="1" applyAlignment="1" applyProtection="1">
      <alignment horizontal="center"/>
    </xf>
    <xf numFmtId="0" fontId="1" fillId="0" borderId="0" xfId="2" applyAlignment="1" applyProtection="1">
      <alignment horizontal="center"/>
    </xf>
    <xf numFmtId="0" fontId="5" fillId="0" borderId="0" xfId="2" applyFont="1" applyBorder="1" applyAlignment="1" applyProtection="1">
      <alignment horizontal="center"/>
    </xf>
    <xf numFmtId="0" fontId="1" fillId="0" borderId="0" xfId="2" applyBorder="1" applyAlignment="1" applyProtection="1">
      <alignment horizontal="center"/>
    </xf>
    <xf numFmtId="0" fontId="2" fillId="0" borderId="1" xfId="2" applyFont="1" applyBorder="1" applyAlignment="1" applyProtection="1">
      <alignment horizontal="center"/>
    </xf>
    <xf numFmtId="0" fontId="2" fillId="0" borderId="4" xfId="2" applyFont="1" applyBorder="1" applyAlignment="1" applyProtection="1">
      <alignment horizontal="center"/>
    </xf>
    <xf numFmtId="8" fontId="1" fillId="0" borderId="5" xfId="2" applyNumberFormat="1" applyBorder="1" applyProtection="1"/>
    <xf numFmtId="0" fontId="1" fillId="0" borderId="6" xfId="2" applyBorder="1" applyProtection="1"/>
    <xf numFmtId="0" fontId="1" fillId="0" borderId="3" xfId="2" applyBorder="1" applyProtection="1"/>
    <xf numFmtId="0" fontId="2" fillId="0" borderId="7" xfId="2" applyFont="1" applyBorder="1" applyAlignment="1" applyProtection="1">
      <alignment horizontal="right" wrapText="1"/>
    </xf>
    <xf numFmtId="0" fontId="2" fillId="0" borderId="8" xfId="2" applyFont="1" applyBorder="1" applyProtection="1"/>
    <xf numFmtId="0" fontId="4" fillId="0" borderId="6" xfId="2" applyFont="1" applyBorder="1" applyProtection="1"/>
    <xf numFmtId="164" fontId="1" fillId="0" borderId="3" xfId="2" applyNumberFormat="1" applyFill="1" applyBorder="1" applyProtection="1"/>
    <xf numFmtId="0" fontId="1" fillId="0" borderId="3" xfId="2" applyFill="1" applyBorder="1" applyProtection="1"/>
    <xf numFmtId="7" fontId="1" fillId="0" borderId="3" xfId="2" applyNumberFormat="1" applyBorder="1" applyAlignment="1" applyProtection="1">
      <alignment horizontal="right"/>
    </xf>
    <xf numFmtId="0" fontId="2" fillId="0" borderId="6" xfId="2" applyFont="1" applyBorder="1" applyProtection="1"/>
    <xf numFmtId="10" fontId="2" fillId="0" borderId="3" xfId="3" applyNumberFormat="1" applyFont="1" applyFill="1" applyBorder="1" applyProtection="1"/>
    <xf numFmtId="7" fontId="1" fillId="0" borderId="3" xfId="2" applyNumberFormat="1" applyBorder="1" applyProtection="1"/>
    <xf numFmtId="0" fontId="4" fillId="0" borderId="9" xfId="2" applyFont="1" applyBorder="1" applyProtection="1"/>
    <xf numFmtId="10" fontId="1" fillId="0" borderId="10" xfId="2" applyNumberFormat="1" applyBorder="1" applyProtection="1"/>
    <xf numFmtId="7" fontId="2" fillId="0" borderId="2" xfId="2" applyNumberFormat="1" applyFont="1" applyBorder="1" applyProtection="1"/>
    <xf numFmtId="0" fontId="17" fillId="0" borderId="0" xfId="0" applyFont="1" applyAlignment="1" applyProtection="1"/>
    <xf numFmtId="10" fontId="12" fillId="3" borderId="3" xfId="2" applyNumberFormat="1" applyFont="1" applyFill="1" applyBorder="1" applyProtection="1">
      <protection locked="0"/>
    </xf>
    <xf numFmtId="0" fontId="2" fillId="0" borderId="6" xfId="2" applyFont="1" applyBorder="1" applyAlignment="1" applyProtection="1">
      <alignment horizontal="center"/>
    </xf>
    <xf numFmtId="7" fontId="2" fillId="0" borderId="3" xfId="2" applyNumberFormat="1" applyFont="1" applyBorder="1" applyAlignment="1" applyProtection="1">
      <alignment horizontal="center"/>
    </xf>
    <xf numFmtId="10" fontId="2" fillId="0" borderId="11" xfId="3" applyNumberFormat="1" applyFont="1" applyFill="1" applyBorder="1" applyProtection="1"/>
    <xf numFmtId="0" fontId="2" fillId="0" borderId="12" xfId="2" applyFont="1" applyBorder="1" applyProtection="1"/>
    <xf numFmtId="10" fontId="2" fillId="0" borderId="13" xfId="3" applyNumberFormat="1" applyFont="1" applyFill="1" applyBorder="1" applyProtection="1"/>
    <xf numFmtId="0" fontId="18" fillId="0" borderId="3" xfId="0" applyFont="1" applyBorder="1" applyAlignment="1" applyProtection="1">
      <alignment horizontal="center"/>
    </xf>
    <xf numFmtId="0" fontId="12" fillId="0" borderId="6" xfId="2" applyNumberFormat="1" applyFont="1" applyBorder="1" applyAlignment="1" applyProtection="1">
      <alignment horizontal="center"/>
    </xf>
    <xf numFmtId="0" fontId="12" fillId="0" borderId="9" xfId="2" applyNumberFormat="1" applyFont="1" applyBorder="1" applyAlignment="1" applyProtection="1">
      <alignment horizontal="center"/>
    </xf>
    <xf numFmtId="0" fontId="14" fillId="0" borderId="6" xfId="2" applyFont="1" applyBorder="1" applyAlignment="1" applyProtection="1">
      <alignment horizontal="center"/>
    </xf>
    <xf numFmtId="7" fontId="14" fillId="0" borderId="14" xfId="2" applyNumberFormat="1" applyFont="1" applyBorder="1" applyAlignment="1" applyProtection="1">
      <alignment horizontal="center"/>
    </xf>
    <xf numFmtId="0" fontId="14" fillId="0" borderId="15" xfId="2" applyFont="1" applyBorder="1" applyAlignment="1" applyProtection="1">
      <alignment horizontal="center"/>
    </xf>
    <xf numFmtId="10" fontId="13" fillId="0" borderId="16" xfId="3" applyNumberFormat="1" applyFont="1" applyFill="1" applyBorder="1" applyProtection="1"/>
    <xf numFmtId="10" fontId="13" fillId="0" borderId="17" xfId="3" applyNumberFormat="1" applyFont="1" applyFill="1" applyBorder="1" applyProtection="1"/>
    <xf numFmtId="164" fontId="13" fillId="0" borderId="16" xfId="3" applyNumberFormat="1" applyFont="1" applyFill="1" applyBorder="1" applyProtection="1"/>
    <xf numFmtId="164" fontId="13" fillId="0" borderId="17" xfId="3" applyNumberFormat="1" applyFont="1" applyFill="1" applyBorder="1" applyProtection="1"/>
    <xf numFmtId="10" fontId="18" fillId="4" borderId="3" xfId="0" applyNumberFormat="1" applyFont="1" applyFill="1" applyBorder="1" applyProtection="1"/>
    <xf numFmtId="10" fontId="18" fillId="4" borderId="10" xfId="0" applyNumberFormat="1" applyFont="1" applyFill="1" applyBorder="1" applyProtection="1"/>
    <xf numFmtId="164" fontId="18" fillId="4" borderId="3" xfId="0" applyNumberFormat="1" applyFont="1" applyFill="1" applyBorder="1" applyProtection="1"/>
    <xf numFmtId="164" fontId="18" fillId="4" borderId="10" xfId="0" applyNumberFormat="1" applyFont="1" applyFill="1" applyBorder="1" applyProtection="1"/>
    <xf numFmtId="7" fontId="16" fillId="0" borderId="0" xfId="2" applyNumberFormat="1" applyFont="1" applyFill="1" applyBorder="1" applyAlignment="1" applyProtection="1">
      <alignment horizontal="right"/>
    </xf>
    <xf numFmtId="0" fontId="9" fillId="0" borderId="0" xfId="2" applyFont="1" applyAlignment="1" applyProtection="1"/>
    <xf numFmtId="0" fontId="1" fillId="0" borderId="0" xfId="2" applyFill="1" applyBorder="1" applyProtection="1"/>
    <xf numFmtId="7" fontId="1" fillId="0" borderId="0" xfId="2" applyNumberFormat="1" applyFill="1" applyBorder="1" applyAlignment="1" applyProtection="1">
      <alignment horizontal="right"/>
    </xf>
    <xf numFmtId="7" fontId="16" fillId="0" borderId="0" xfId="2" applyNumberFormat="1" applyFont="1" applyFill="1" applyBorder="1" applyAlignment="1" applyProtection="1">
      <alignment horizontal="right"/>
      <protection locked="0"/>
    </xf>
    <xf numFmtId="0" fontId="2" fillId="0" borderId="0" xfId="2" applyFont="1" applyFill="1" applyBorder="1" applyAlignment="1" applyProtection="1"/>
    <xf numFmtId="0" fontId="1" fillId="0" borderId="0" xfId="2" applyFill="1" applyBorder="1" applyAlignment="1" applyProtection="1">
      <alignment horizontal="left"/>
    </xf>
    <xf numFmtId="0" fontId="15" fillId="0" borderId="0" xfId="0" applyFont="1" applyAlignment="1" applyProtection="1">
      <alignment horizontal="right" wrapText="1"/>
    </xf>
    <xf numFmtId="0" fontId="16" fillId="2" borderId="6" xfId="2" applyFont="1" applyFill="1" applyBorder="1" applyAlignment="1" applyProtection="1">
      <alignment horizontal="center"/>
      <protection locked="0"/>
    </xf>
    <xf numFmtId="10" fontId="12" fillId="4" borderId="14" xfId="2" applyNumberFormat="1" applyFont="1" applyFill="1" applyBorder="1" applyProtection="1"/>
    <xf numFmtId="10" fontId="12" fillId="4" borderId="18" xfId="2" applyNumberFormat="1" applyFont="1" applyFill="1" applyBorder="1" applyProtection="1"/>
    <xf numFmtId="164" fontId="12" fillId="4" borderId="14" xfId="2" applyNumberFormat="1" applyFont="1" applyFill="1" applyBorder="1" applyProtection="1"/>
    <xf numFmtId="164" fontId="12" fillId="4" borderId="18" xfId="2" applyNumberFormat="1" applyFont="1" applyFill="1" applyBorder="1" applyProtection="1"/>
    <xf numFmtId="0" fontId="1" fillId="0" borderId="0" xfId="2" applyFont="1" applyAlignment="1" applyProtection="1">
      <alignment vertical="center"/>
    </xf>
    <xf numFmtId="0" fontId="19" fillId="0" borderId="0" xfId="0" applyFont="1" applyAlignment="1">
      <alignment vertical="center"/>
    </xf>
    <xf numFmtId="49" fontId="0" fillId="0" borderId="0" xfId="0" applyNumberFormat="1" applyAlignment="1" applyProtection="1">
      <alignment horizontal="center"/>
    </xf>
    <xf numFmtId="0" fontId="1" fillId="0" borderId="9" xfId="2" applyFill="1" applyBorder="1" applyAlignment="1" applyProtection="1">
      <alignment horizontal="right"/>
    </xf>
    <xf numFmtId="0" fontId="1" fillId="0" borderId="10" xfId="2" applyFill="1" applyBorder="1" applyAlignment="1" applyProtection="1">
      <alignment horizontal="right"/>
    </xf>
    <xf numFmtId="0" fontId="17" fillId="0" borderId="0" xfId="0" applyFont="1" applyAlignment="1" applyProtection="1">
      <alignment horizontal="center" wrapText="1"/>
    </xf>
    <xf numFmtId="0" fontId="14" fillId="0" borderId="22" xfId="2" applyFont="1" applyBorder="1" applyAlignment="1" applyProtection="1">
      <alignment horizontal="center"/>
    </xf>
    <xf numFmtId="0" fontId="14" fillId="0" borderId="24" xfId="2" applyFont="1" applyBorder="1" applyAlignment="1" applyProtection="1">
      <alignment horizontal="center"/>
    </xf>
    <xf numFmtId="0" fontId="14" fillId="0" borderId="23" xfId="2" applyFont="1" applyBorder="1" applyAlignment="1" applyProtection="1">
      <alignment horizontal="center"/>
    </xf>
    <xf numFmtId="0" fontId="18" fillId="0" borderId="25" xfId="0" applyFont="1" applyBorder="1" applyAlignment="1" applyProtection="1">
      <alignment horizontal="center"/>
    </xf>
    <xf numFmtId="0" fontId="18" fillId="0" borderId="26" xfId="0" applyFont="1" applyBorder="1" applyAlignment="1" applyProtection="1">
      <alignment horizontal="center"/>
    </xf>
    <xf numFmtId="0" fontId="18" fillId="0" borderId="27" xfId="0" applyFont="1" applyBorder="1" applyAlignment="1" applyProtection="1">
      <alignment horizontal="center"/>
    </xf>
    <xf numFmtId="0" fontId="10" fillId="0" borderId="0" xfId="2" applyFont="1" applyFill="1" applyBorder="1" applyAlignment="1" applyProtection="1">
      <alignment horizontal="center" wrapText="1"/>
    </xf>
    <xf numFmtId="0" fontId="17" fillId="0" borderId="0" xfId="0" applyFont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2" fillId="0" borderId="28" xfId="2" applyFont="1" applyBorder="1" applyAlignment="1" applyProtection="1">
      <alignment horizontal="center"/>
    </xf>
    <xf numFmtId="49" fontId="2" fillId="0" borderId="20" xfId="1" applyNumberFormat="1" applyFont="1" applyBorder="1" applyAlignment="1" applyProtection="1">
      <alignment horizontal="center"/>
    </xf>
    <xf numFmtId="49" fontId="2" fillId="0" borderId="5" xfId="1" applyNumberFormat="1" applyFont="1" applyBorder="1" applyAlignment="1" applyProtection="1">
      <alignment horizontal="center"/>
    </xf>
    <xf numFmtId="0" fontId="1" fillId="0" borderId="0" xfId="2" applyFont="1" applyAlignment="1" applyProtection="1">
      <alignment horizontal="center" wrapText="1"/>
    </xf>
    <xf numFmtId="0" fontId="19" fillId="0" borderId="0" xfId="0" applyFont="1" applyAlignment="1">
      <alignment horizontal="center"/>
    </xf>
    <xf numFmtId="0" fontId="17" fillId="0" borderId="19" xfId="0" applyFont="1" applyBorder="1" applyAlignment="1" applyProtection="1">
      <alignment horizontal="center"/>
    </xf>
    <xf numFmtId="0" fontId="13" fillId="0" borderId="20" xfId="2" applyFont="1" applyBorder="1" applyAlignment="1" applyProtection="1">
      <alignment horizontal="center"/>
    </xf>
    <xf numFmtId="0" fontId="13" fillId="0" borderId="21" xfId="2" applyFont="1" applyBorder="1" applyAlignment="1" applyProtection="1">
      <alignment horizontal="center"/>
    </xf>
    <xf numFmtId="0" fontId="13" fillId="0" borderId="5" xfId="2" applyFont="1" applyBorder="1" applyAlignment="1" applyProtection="1">
      <alignment horizontal="center"/>
    </xf>
    <xf numFmtId="0" fontId="2" fillId="0" borderId="22" xfId="2" applyFont="1" applyBorder="1" applyAlignment="1" applyProtection="1">
      <alignment horizontal="center"/>
    </xf>
    <xf numFmtId="0" fontId="2" fillId="0" borderId="23" xfId="2" applyFont="1" applyBorder="1" applyAlignment="1" applyProtection="1">
      <alignment horizontal="center"/>
    </xf>
    <xf numFmtId="0" fontId="11" fillId="0" borderId="20" xfId="2" applyFont="1" applyBorder="1" applyAlignment="1" applyProtection="1">
      <alignment horizontal="center" vertical="center"/>
    </xf>
    <xf numFmtId="0" fontId="11" fillId="0" borderId="5" xfId="2" applyFont="1" applyBorder="1" applyAlignment="1" applyProtection="1">
      <alignment horizontal="center" vertical="center"/>
    </xf>
  </cellXfs>
  <cellStyles count="4">
    <cellStyle name="Hyperlink" xfId="1" builtinId="8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1</xdr:rowOff>
    </xdr:from>
    <xdr:to>
      <xdr:col>5</xdr:col>
      <xdr:colOff>618394</xdr:colOff>
      <xdr:row>1</xdr:row>
      <xdr:rowOff>476251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2B3DCD2-ECC1-49E8-9D03-6D300284D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"/>
          <a:ext cx="7457343" cy="666750"/>
        </a:xfrm>
        <a:prstGeom prst="rect">
          <a:avLst/>
        </a:prstGeom>
      </xdr:spPr>
    </xdr:pic>
    <xdr:clientData/>
  </xdr:twoCellAnchor>
  <xdr:twoCellAnchor>
    <xdr:from>
      <xdr:col>1</xdr:col>
      <xdr:colOff>495300</xdr:colOff>
      <xdr:row>12</xdr:row>
      <xdr:rowOff>66675</xdr:rowOff>
    </xdr:from>
    <xdr:to>
      <xdr:col>1</xdr:col>
      <xdr:colOff>800100</xdr:colOff>
      <xdr:row>13</xdr:row>
      <xdr:rowOff>95250</xdr:rowOff>
    </xdr:to>
    <xdr:sp macro="" textlink="" fLocksText="0">
      <xdr:nvSpPr>
        <xdr:cNvPr id="1675" name="AutoShape 5">
          <a:extLst>
            <a:ext uri="{FF2B5EF4-FFF2-40B4-BE49-F238E27FC236}">
              <a16:creationId xmlns:a16="http://schemas.microsoft.com/office/drawing/2014/main" id="{D7915921-519A-4F76-98F3-76EDD0537F24}"/>
            </a:ext>
          </a:extLst>
        </xdr:cNvPr>
        <xdr:cNvSpPr>
          <a:spLocks noChangeArrowheads="1"/>
        </xdr:cNvSpPr>
      </xdr:nvSpPr>
      <xdr:spPr bwMode="auto">
        <a:xfrm>
          <a:off x="2343150" y="2466975"/>
          <a:ext cx="304800" cy="419100"/>
        </a:xfrm>
        <a:prstGeom prst="downArrow">
          <a:avLst>
            <a:gd name="adj1" fmla="val 50000"/>
            <a:gd name="adj2" fmla="val 26647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187325</xdr:colOff>
      <xdr:row>9</xdr:row>
      <xdr:rowOff>161925</xdr:rowOff>
    </xdr:from>
    <xdr:to>
      <xdr:col>2</xdr:col>
      <xdr:colOff>587592</xdr:colOff>
      <xdr:row>11</xdr:row>
      <xdr:rowOff>0</xdr:rowOff>
    </xdr:to>
    <xdr:sp macro="" textlink="" fLocksText="0">
      <xdr:nvSpPr>
        <xdr:cNvPr id="1676" name="AutoShape 5">
          <a:extLst>
            <a:ext uri="{FF2B5EF4-FFF2-40B4-BE49-F238E27FC236}">
              <a16:creationId xmlns:a16="http://schemas.microsoft.com/office/drawing/2014/main" id="{F76605CB-5925-46AB-8776-DF18AD27FA25}"/>
            </a:ext>
          </a:extLst>
        </xdr:cNvPr>
        <xdr:cNvSpPr>
          <a:spLocks noChangeArrowheads="1"/>
        </xdr:cNvSpPr>
      </xdr:nvSpPr>
      <xdr:spPr bwMode="auto">
        <a:xfrm rot="5400000">
          <a:off x="3529012" y="1871663"/>
          <a:ext cx="238125" cy="323850"/>
        </a:xfrm>
        <a:prstGeom prst="downArrow">
          <a:avLst>
            <a:gd name="adj1" fmla="val 50000"/>
            <a:gd name="adj2" fmla="val 31998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511175</xdr:colOff>
      <xdr:row>20</xdr:row>
      <xdr:rowOff>38100</xdr:rowOff>
    </xdr:from>
    <xdr:to>
      <xdr:col>1</xdr:col>
      <xdr:colOff>777875</xdr:colOff>
      <xdr:row>28</xdr:row>
      <xdr:rowOff>180975</xdr:rowOff>
    </xdr:to>
    <xdr:sp macro="" textlink="" fLocksText="0">
      <xdr:nvSpPr>
        <xdr:cNvPr id="1677" name="AutoShape 5">
          <a:extLst>
            <a:ext uri="{FF2B5EF4-FFF2-40B4-BE49-F238E27FC236}">
              <a16:creationId xmlns:a16="http://schemas.microsoft.com/office/drawing/2014/main" id="{A79EE2D0-4136-4582-995D-531D7472C846}"/>
            </a:ext>
          </a:extLst>
        </xdr:cNvPr>
        <xdr:cNvSpPr>
          <a:spLocks noChangeArrowheads="1"/>
        </xdr:cNvSpPr>
      </xdr:nvSpPr>
      <xdr:spPr bwMode="auto">
        <a:xfrm>
          <a:off x="2362200" y="4438650"/>
          <a:ext cx="266700" cy="800100"/>
        </a:xfrm>
        <a:prstGeom prst="downArrow">
          <a:avLst>
            <a:gd name="adj1" fmla="val 50000"/>
            <a:gd name="adj2" fmla="val 28236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225425</xdr:colOff>
      <xdr:row>30</xdr:row>
      <xdr:rowOff>95250</xdr:rowOff>
    </xdr:from>
    <xdr:to>
      <xdr:col>2</xdr:col>
      <xdr:colOff>636465</xdr:colOff>
      <xdr:row>37</xdr:row>
      <xdr:rowOff>47625</xdr:rowOff>
    </xdr:to>
    <xdr:sp macro="" textlink="" fLocksText="0">
      <xdr:nvSpPr>
        <xdr:cNvPr id="1678" name="AutoShape 5">
          <a:extLst>
            <a:ext uri="{FF2B5EF4-FFF2-40B4-BE49-F238E27FC236}">
              <a16:creationId xmlns:a16="http://schemas.microsoft.com/office/drawing/2014/main" id="{9F0DE477-F1C9-4FC3-9448-6A177C8AF261}"/>
            </a:ext>
          </a:extLst>
        </xdr:cNvPr>
        <xdr:cNvSpPr>
          <a:spLocks noChangeArrowheads="1"/>
        </xdr:cNvSpPr>
      </xdr:nvSpPr>
      <xdr:spPr bwMode="auto">
        <a:xfrm rot="-5400000">
          <a:off x="2943225" y="6115050"/>
          <a:ext cx="1466850" cy="323850"/>
        </a:xfrm>
        <a:prstGeom prst="downArrow">
          <a:avLst>
            <a:gd name="adj1" fmla="val 50000"/>
            <a:gd name="adj2" fmla="val 28569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739775</xdr:colOff>
      <xdr:row>20</xdr:row>
      <xdr:rowOff>38100</xdr:rowOff>
    </xdr:from>
    <xdr:to>
      <xdr:col>0</xdr:col>
      <xdr:colOff>1006475</xdr:colOff>
      <xdr:row>28</xdr:row>
      <xdr:rowOff>180975</xdr:rowOff>
    </xdr:to>
    <xdr:sp macro="" textlink="" fLocksText="0">
      <xdr:nvSpPr>
        <xdr:cNvPr id="1679" name="AutoShape 5">
          <a:extLst>
            <a:ext uri="{FF2B5EF4-FFF2-40B4-BE49-F238E27FC236}">
              <a16:creationId xmlns:a16="http://schemas.microsoft.com/office/drawing/2014/main" id="{DFA92A74-55D9-4911-BD68-F83F06C3D13A}"/>
            </a:ext>
          </a:extLst>
        </xdr:cNvPr>
        <xdr:cNvSpPr>
          <a:spLocks noChangeArrowheads="1"/>
        </xdr:cNvSpPr>
      </xdr:nvSpPr>
      <xdr:spPr bwMode="auto">
        <a:xfrm>
          <a:off x="742950" y="4438650"/>
          <a:ext cx="266700" cy="800100"/>
        </a:xfrm>
        <a:prstGeom prst="downArrow">
          <a:avLst>
            <a:gd name="adj1" fmla="val 50000"/>
            <a:gd name="adj2" fmla="val 42097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1257299</xdr:colOff>
      <xdr:row>0</xdr:row>
      <xdr:rowOff>85724</xdr:rowOff>
    </xdr:from>
    <xdr:to>
      <xdr:col>5</xdr:col>
      <xdr:colOff>552450</xdr:colOff>
      <xdr:row>1</xdr:row>
      <xdr:rowOff>381000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F82DBA3-82AC-4A71-8A06-9E8B860525E9}"/>
            </a:ext>
          </a:extLst>
        </xdr:cNvPr>
        <xdr:cNvSpPr txBox="1"/>
      </xdr:nvSpPr>
      <xdr:spPr>
        <a:xfrm>
          <a:off x="3105149" y="85724"/>
          <a:ext cx="4591051" cy="485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TTUHSC SALARY CAP CALCULATOR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56"/>
  <sheetViews>
    <sheetView tabSelected="1" workbookViewId="0">
      <selection activeCell="H13" sqref="H13"/>
    </sheetView>
  </sheetViews>
  <sheetFormatPr defaultRowHeight="15" x14ac:dyDescent="0.25"/>
  <cols>
    <col min="1" max="1" width="27.7109375" style="4" customWidth="1"/>
    <col min="2" max="2" width="22.28515625" style="4" customWidth="1"/>
    <col min="3" max="3" width="11.42578125" style="4" customWidth="1"/>
    <col min="4" max="4" width="28" style="4" customWidth="1"/>
    <col min="5" max="5" width="17.7109375" style="4" customWidth="1"/>
    <col min="6" max="6" width="17.42578125" style="4" customWidth="1"/>
    <col min="7" max="256" width="11.42578125" style="4" customWidth="1"/>
    <col min="257" max="16384" width="9.140625" style="4"/>
  </cols>
  <sheetData>
    <row r="2" spans="1:7" ht="41.1" customHeight="1" x14ac:dyDescent="0.4">
      <c r="A2" s="72"/>
      <c r="B2" s="72"/>
      <c r="C2" s="72"/>
      <c r="D2" s="72"/>
      <c r="E2" s="72"/>
    </row>
    <row r="3" spans="1:7" ht="15.75" customHeight="1" x14ac:dyDescent="0.25">
      <c r="A3" s="26" t="s">
        <v>13</v>
      </c>
      <c r="B3" s="26"/>
      <c r="C3" s="26"/>
      <c r="D3" s="26"/>
      <c r="E3" s="26"/>
    </row>
    <row r="4" spans="1:7" ht="15.75" customHeight="1" x14ac:dyDescent="0.25">
      <c r="A4" s="73" t="s">
        <v>34</v>
      </c>
      <c r="B4" s="73"/>
      <c r="C4" s="73"/>
      <c r="D4" s="73"/>
      <c r="E4" s="73"/>
    </row>
    <row r="5" spans="1:7" ht="15.75" customHeight="1" x14ac:dyDescent="0.25">
      <c r="A5" s="73" t="s">
        <v>10</v>
      </c>
      <c r="B5" s="73"/>
      <c r="C5" s="73"/>
      <c r="D5" s="73"/>
      <c r="E5" s="73"/>
    </row>
    <row r="6" spans="1:7" ht="15.75" customHeight="1" x14ac:dyDescent="0.35">
      <c r="A6" s="7"/>
      <c r="B6" s="8"/>
      <c r="C6" s="8"/>
      <c r="D6" s="8"/>
      <c r="E6" s="8"/>
    </row>
    <row r="7" spans="1:7" ht="15.75" customHeight="1" x14ac:dyDescent="0.25">
      <c r="A7" s="74" t="s">
        <v>9</v>
      </c>
      <c r="B7" s="74"/>
      <c r="C7" s="74"/>
      <c r="D7" s="74"/>
      <c r="E7" s="74"/>
    </row>
    <row r="8" spans="1:7" ht="15.75" customHeight="1" thickBot="1" x14ac:dyDescent="0.4">
      <c r="A8" s="5"/>
      <c r="B8" s="6"/>
      <c r="C8" s="6"/>
      <c r="D8" s="6"/>
      <c r="E8" s="6"/>
    </row>
    <row r="9" spans="1:7" ht="15.75" customHeight="1" thickBot="1" x14ac:dyDescent="0.3">
      <c r="A9" s="76" t="s">
        <v>11</v>
      </c>
      <c r="B9" s="77"/>
      <c r="C9" s="6"/>
      <c r="D9" s="78" t="s">
        <v>37</v>
      </c>
      <c r="E9" s="79"/>
    </row>
    <row r="10" spans="1:7" ht="15.75" customHeight="1" thickBot="1" x14ac:dyDescent="0.3">
      <c r="A10" s="9" t="s">
        <v>14</v>
      </c>
      <c r="B10" s="10" t="s">
        <v>12</v>
      </c>
      <c r="C10" s="6"/>
      <c r="D10" s="79"/>
      <c r="E10" s="79"/>
    </row>
    <row r="11" spans="1:7" ht="15.75" customHeight="1" thickBot="1" x14ac:dyDescent="0.3">
      <c r="A11" s="1">
        <v>221900</v>
      </c>
      <c r="B11" s="11">
        <f>A11/12</f>
        <v>18491.666666666668</v>
      </c>
      <c r="C11" s="6"/>
      <c r="D11" s="79"/>
      <c r="E11" s="79"/>
    </row>
    <row r="12" spans="1:7" ht="19.5" customHeight="1" x14ac:dyDescent="0.25">
      <c r="A12" s="80" t="s">
        <v>33</v>
      </c>
      <c r="B12" s="80"/>
      <c r="C12" s="26"/>
      <c r="D12" s="60"/>
      <c r="E12" s="61"/>
    </row>
    <row r="13" spans="1:7" ht="30.75" customHeight="1" x14ac:dyDescent="0.25">
      <c r="A13" s="54" t="s">
        <v>35</v>
      </c>
      <c r="B13" s="6"/>
      <c r="C13" s="48"/>
      <c r="D13" s="61"/>
      <c r="E13" s="61"/>
    </row>
    <row r="14" spans="1:7" ht="15.75" customHeight="1" thickBot="1" x14ac:dyDescent="0.4">
      <c r="A14" s="5"/>
      <c r="B14" s="6"/>
      <c r="C14" s="6"/>
      <c r="D14" s="61"/>
      <c r="E14" s="61"/>
      <c r="G14" s="4" t="s">
        <v>36</v>
      </c>
    </row>
    <row r="15" spans="1:7" ht="15.75" customHeight="1" x14ac:dyDescent="0.25">
      <c r="A15" s="84" t="s">
        <v>1</v>
      </c>
      <c r="B15" s="85"/>
      <c r="C15" s="6"/>
      <c r="D15" s="52"/>
      <c r="E15" s="52"/>
    </row>
    <row r="16" spans="1:7" x14ac:dyDescent="0.25">
      <c r="A16" s="63"/>
      <c r="B16" s="64"/>
      <c r="C16" s="6"/>
      <c r="D16" s="49"/>
      <c r="E16" s="50"/>
    </row>
    <row r="17" spans="1:6" ht="18.75" customHeight="1" thickBot="1" x14ac:dyDescent="0.3">
      <c r="A17" s="14" t="s">
        <v>21</v>
      </c>
      <c r="B17" s="2">
        <v>0</v>
      </c>
      <c r="C17" s="6"/>
      <c r="D17" s="49"/>
      <c r="E17" s="47"/>
    </row>
    <row r="18" spans="1:6" ht="16.5" customHeight="1" thickBot="1" x14ac:dyDescent="0.3">
      <c r="A18" s="86"/>
      <c r="B18" s="87"/>
      <c r="C18" s="6"/>
      <c r="D18" s="53"/>
      <c r="E18" s="51"/>
    </row>
    <row r="19" spans="1:6" x14ac:dyDescent="0.25">
      <c r="A19" s="65" t="s">
        <v>22</v>
      </c>
      <c r="B19" s="65"/>
      <c r="C19" s="6"/>
      <c r="D19" s="26"/>
      <c r="E19" s="26"/>
    </row>
    <row r="20" spans="1:6" ht="30" customHeight="1" x14ac:dyDescent="0.25">
      <c r="A20" s="65"/>
      <c r="B20" s="65"/>
      <c r="C20" s="6"/>
    </row>
    <row r="21" spans="1:6" ht="18" customHeight="1" thickBot="1" x14ac:dyDescent="0.4">
      <c r="A21" s="5"/>
      <c r="B21" s="6"/>
      <c r="C21" s="6"/>
    </row>
    <row r="22" spans="1:6" ht="15" hidden="1" customHeight="1" x14ac:dyDescent="0.25">
      <c r="A22" s="12"/>
      <c r="B22" s="13"/>
    </row>
    <row r="23" spans="1:6" ht="15" hidden="1" customHeight="1" x14ac:dyDescent="0.25">
      <c r="A23" s="16" t="s">
        <v>2</v>
      </c>
      <c r="B23" s="17">
        <f>B17</f>
        <v>0</v>
      </c>
    </row>
    <row r="24" spans="1:6" ht="15" hidden="1" customHeight="1" x14ac:dyDescent="0.25">
      <c r="A24" s="12"/>
      <c r="B24" s="18"/>
    </row>
    <row r="25" spans="1:6" ht="15" hidden="1" customHeight="1" x14ac:dyDescent="0.25">
      <c r="A25" s="12" t="s">
        <v>4</v>
      </c>
      <c r="B25" s="19">
        <f>B11</f>
        <v>18491.666666666668</v>
      </c>
    </row>
    <row r="26" spans="1:6" ht="15" hidden="1" customHeight="1" x14ac:dyDescent="0.25">
      <c r="C26" s="6"/>
    </row>
    <row r="27" spans="1:6" ht="18.75" thickBot="1" x14ac:dyDescent="0.3">
      <c r="C27" s="6"/>
      <c r="D27" s="81" t="s">
        <v>25</v>
      </c>
      <c r="E27" s="82"/>
      <c r="F27" s="83"/>
    </row>
    <row r="28" spans="1:6" x14ac:dyDescent="0.25">
      <c r="C28" s="6"/>
      <c r="D28" s="66" t="s">
        <v>20</v>
      </c>
      <c r="E28" s="67"/>
      <c r="F28" s="68"/>
    </row>
    <row r="29" spans="1:6" x14ac:dyDescent="0.25">
      <c r="C29" s="6"/>
      <c r="D29" s="36" t="s">
        <v>19</v>
      </c>
      <c r="E29" s="37" t="s">
        <v>17</v>
      </c>
      <c r="F29" s="33" t="s">
        <v>16</v>
      </c>
    </row>
    <row r="30" spans="1:6" ht="15.75" customHeight="1" thickBot="1" x14ac:dyDescent="0.3">
      <c r="A30" s="75" t="s">
        <v>3</v>
      </c>
      <c r="B30" s="75"/>
      <c r="C30" s="6"/>
      <c r="D30" s="34" t="str">
        <f>IF(A33&lt;&gt;0,A33," ")</f>
        <v>Grant ID # 1</v>
      </c>
      <c r="E30" s="56" t="e">
        <f>(B33/B36)*B52</f>
        <v>#DIV/0!</v>
      </c>
      <c r="F30" s="43" t="e">
        <f>B54*(B33/B36)</f>
        <v>#DIV/0!</v>
      </c>
    </row>
    <row r="31" spans="1:6" ht="15.75" customHeight="1" x14ac:dyDescent="0.25">
      <c r="A31" s="84" t="s">
        <v>0</v>
      </c>
      <c r="B31" s="85"/>
      <c r="C31" s="6"/>
      <c r="D31" s="34" t="str">
        <f>IF(A34&lt;&gt;0,A34," ")</f>
        <v>Grant ID # 2</v>
      </c>
      <c r="E31" s="56" t="e">
        <f>(B34/B36)*B52</f>
        <v>#DIV/0!</v>
      </c>
      <c r="F31" s="43" t="e">
        <f>(B34/B36)*B54</f>
        <v>#DIV/0!</v>
      </c>
    </row>
    <row r="32" spans="1:6" ht="15.75" customHeight="1" thickBot="1" x14ac:dyDescent="0.3">
      <c r="A32" s="28" t="s">
        <v>23</v>
      </c>
      <c r="B32" s="29" t="s">
        <v>24</v>
      </c>
      <c r="C32" s="6"/>
      <c r="D32" s="35" t="str">
        <f>IF(A35&lt;&gt;0,A35," ")</f>
        <v>Grant ID # 3</v>
      </c>
      <c r="E32" s="57" t="e">
        <f>(B35/B36)*B52</f>
        <v>#DIV/0!</v>
      </c>
      <c r="F32" s="44" t="e">
        <f>(B35/B36)*B54</f>
        <v>#DIV/0!</v>
      </c>
    </row>
    <row r="33" spans="1:6" ht="18.75" customHeight="1" thickBot="1" x14ac:dyDescent="0.3">
      <c r="A33" s="55" t="s">
        <v>26</v>
      </c>
      <c r="B33" s="3">
        <v>0</v>
      </c>
      <c r="C33" s="6"/>
      <c r="D33" s="38" t="s">
        <v>18</v>
      </c>
      <c r="E33" s="39" t="e">
        <f>SUM(E30:E32)</f>
        <v>#DIV/0!</v>
      </c>
      <c r="F33" s="40" t="e">
        <f>SUM(F30:F32)</f>
        <v>#DIV/0!</v>
      </c>
    </row>
    <row r="34" spans="1:6" ht="18.75" customHeight="1" x14ac:dyDescent="0.25">
      <c r="A34" s="55" t="s">
        <v>27</v>
      </c>
      <c r="B34" s="3">
        <v>0</v>
      </c>
      <c r="C34" s="6"/>
      <c r="D34" s="31"/>
      <c r="E34" s="30"/>
      <c r="F34" s="32"/>
    </row>
    <row r="35" spans="1:6" ht="18.75" customHeight="1" x14ac:dyDescent="0.25">
      <c r="A35" s="55" t="s">
        <v>28</v>
      </c>
      <c r="B35" s="3">
        <v>0</v>
      </c>
      <c r="C35" s="6"/>
      <c r="D35" s="69" t="s">
        <v>29</v>
      </c>
      <c r="E35" s="70"/>
      <c r="F35" s="71"/>
    </row>
    <row r="36" spans="1:6" ht="15.75" customHeight="1" x14ac:dyDescent="0.25">
      <c r="A36" s="28" t="s">
        <v>15</v>
      </c>
      <c r="B36" s="27">
        <f>SUM(B33:B35)</f>
        <v>0</v>
      </c>
      <c r="C36" s="6"/>
      <c r="D36" s="36" t="s">
        <v>19</v>
      </c>
      <c r="E36" s="37" t="s">
        <v>17</v>
      </c>
      <c r="F36" s="33" t="s">
        <v>16</v>
      </c>
    </row>
    <row r="37" spans="1:6" ht="15.75" customHeight="1" x14ac:dyDescent="0.25">
      <c r="C37" s="6"/>
      <c r="D37" s="34" t="str">
        <f>IF(A33&lt;&gt;0,A33," ")</f>
        <v>Grant ID # 1</v>
      </c>
      <c r="E37" s="58" t="e">
        <f>(E30/E33)*B53</f>
        <v>#DIV/0!</v>
      </c>
      <c r="F37" s="45" t="e">
        <f>(F30/F33)*B55</f>
        <v>#DIV/0!</v>
      </c>
    </row>
    <row r="38" spans="1:6" ht="18.75" customHeight="1" x14ac:dyDescent="0.25">
      <c r="C38" s="6"/>
      <c r="D38" s="34" t="str">
        <f>IF(A34&lt;&gt;0,A34," ")</f>
        <v>Grant ID # 2</v>
      </c>
      <c r="E38" s="58" t="e">
        <f>(E31/E33)*B53</f>
        <v>#DIV/0!</v>
      </c>
      <c r="F38" s="45" t="e">
        <f>(F31/F33)*B55</f>
        <v>#DIV/0!</v>
      </c>
    </row>
    <row r="39" spans="1:6" ht="18.75" customHeight="1" thickBot="1" x14ac:dyDescent="0.3">
      <c r="C39" s="6"/>
      <c r="D39" s="35" t="str">
        <f>IF(A35&lt;&gt;0,A35," ")</f>
        <v>Grant ID # 3</v>
      </c>
      <c r="E39" s="59" t="e">
        <f>(E32/E33)*B53</f>
        <v>#DIV/0!</v>
      </c>
      <c r="F39" s="46" t="e">
        <f>(F32/F33)*B55</f>
        <v>#DIV/0!</v>
      </c>
    </row>
    <row r="40" spans="1:6" ht="18.75" customHeight="1" thickBot="1" x14ac:dyDescent="0.4">
      <c r="A40" s="5"/>
      <c r="B40" s="6"/>
      <c r="C40" s="6"/>
      <c r="D40" s="38" t="s">
        <v>31</v>
      </c>
      <c r="E40" s="41" t="e">
        <f>SUM(E37:E39)</f>
        <v>#DIV/0!</v>
      </c>
      <c r="F40" s="42" t="e">
        <f>SUM(F37:F39)</f>
        <v>#DIV/0!</v>
      </c>
    </row>
    <row r="41" spans="1:6" x14ac:dyDescent="0.25">
      <c r="C41" s="6"/>
      <c r="D41" s="31"/>
      <c r="E41" s="30"/>
      <c r="F41" s="32"/>
    </row>
    <row r="42" spans="1:6" ht="15.75" customHeight="1" x14ac:dyDescent="0.25">
      <c r="C42" s="6"/>
      <c r="D42" s="69" t="s">
        <v>30</v>
      </c>
      <c r="E42" s="70"/>
      <c r="F42" s="71"/>
    </row>
    <row r="43" spans="1:6" x14ac:dyDescent="0.25">
      <c r="D43" s="36" t="s">
        <v>19</v>
      </c>
      <c r="E43" s="37" t="s">
        <v>17</v>
      </c>
      <c r="F43" s="33" t="s">
        <v>16</v>
      </c>
    </row>
    <row r="44" spans="1:6" ht="15.75" x14ac:dyDescent="0.25">
      <c r="D44" s="34" t="str">
        <f>IF(A33&lt;&gt;0,A33," ")</f>
        <v>Grant ID # 1</v>
      </c>
      <c r="E44" s="58" t="e">
        <f t="shared" ref="E44:F46" si="0">E37*12</f>
        <v>#DIV/0!</v>
      </c>
      <c r="F44" s="45" t="e">
        <f t="shared" si="0"/>
        <v>#DIV/0!</v>
      </c>
    </row>
    <row r="45" spans="1:6" ht="15.75" x14ac:dyDescent="0.25">
      <c r="D45" s="34" t="str">
        <f>IF(A34&lt;&gt;0,A34," ")</f>
        <v>Grant ID # 2</v>
      </c>
      <c r="E45" s="58" t="e">
        <f t="shared" si="0"/>
        <v>#DIV/0!</v>
      </c>
      <c r="F45" s="45" t="e">
        <f t="shared" si="0"/>
        <v>#DIV/0!</v>
      </c>
    </row>
    <row r="46" spans="1:6" ht="16.5" thickBot="1" x14ac:dyDescent="0.3">
      <c r="D46" s="35" t="str">
        <f>IF(A35&lt;&gt;0,A35," ")</f>
        <v>Grant ID # 3</v>
      </c>
      <c r="E46" s="59" t="e">
        <f t="shared" si="0"/>
        <v>#DIV/0!</v>
      </c>
      <c r="F46" s="46" t="e">
        <f t="shared" si="0"/>
        <v>#DIV/0!</v>
      </c>
    </row>
    <row r="47" spans="1:6" ht="18.75" thickBot="1" x14ac:dyDescent="0.3">
      <c r="D47" s="38" t="s">
        <v>32</v>
      </c>
      <c r="E47" s="41" t="e">
        <f>SUM(E44:E46)</f>
        <v>#DIV/0!</v>
      </c>
      <c r="F47" s="42" t="e">
        <f>SUM(F44:F46)</f>
        <v>#DIV/0!</v>
      </c>
    </row>
    <row r="50" spans="1:4" x14ac:dyDescent="0.25">
      <c r="D50" s="62" t="s">
        <v>38</v>
      </c>
    </row>
    <row r="52" spans="1:4" hidden="1" x14ac:dyDescent="0.25">
      <c r="A52" s="20" t="s">
        <v>5</v>
      </c>
      <c r="B52" s="21" t="e">
        <f>(B25/B17)*(B36)</f>
        <v>#DIV/0!</v>
      </c>
    </row>
    <row r="53" spans="1:4" hidden="1" x14ac:dyDescent="0.25">
      <c r="A53" s="12" t="s">
        <v>6</v>
      </c>
      <c r="B53" s="22" t="e">
        <f>+B17*B52</f>
        <v>#DIV/0!</v>
      </c>
    </row>
    <row r="54" spans="1:4" hidden="1" x14ac:dyDescent="0.25">
      <c r="A54" s="23" t="s">
        <v>7</v>
      </c>
      <c r="B54" s="24" t="e">
        <f>SUM(B36-B52)</f>
        <v>#DIV/0!</v>
      </c>
    </row>
    <row r="55" spans="1:4" ht="15.75" hidden="1" thickBot="1" x14ac:dyDescent="0.3">
      <c r="A55" s="15" t="s">
        <v>8</v>
      </c>
      <c r="B55" s="25" t="e">
        <f>(+B17*B36)-B53</f>
        <v>#DIV/0!</v>
      </c>
    </row>
    <row r="56" spans="1:4" hidden="1" x14ac:dyDescent="0.25"/>
  </sheetData>
  <sheetProtection selectLockedCells="1"/>
  <mergeCells count="17">
    <mergeCell ref="A2:E2"/>
    <mergeCell ref="A4:E4"/>
    <mergeCell ref="A5:E5"/>
    <mergeCell ref="A7:E7"/>
    <mergeCell ref="A30:B30"/>
    <mergeCell ref="A9:B9"/>
    <mergeCell ref="D9:E11"/>
    <mergeCell ref="A12:B12"/>
    <mergeCell ref="D27:F27"/>
    <mergeCell ref="A15:B15"/>
    <mergeCell ref="A18:B18"/>
    <mergeCell ref="A16:B16"/>
    <mergeCell ref="A19:B20"/>
    <mergeCell ref="D28:F28"/>
    <mergeCell ref="D35:F35"/>
    <mergeCell ref="D42:F42"/>
    <mergeCell ref="A31:B31"/>
  </mergeCells>
  <pageMargins left="0.3" right="0.3" top="0.4" bottom="0.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Tech University Health Sciences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smassie</dc:creator>
  <cp:lastModifiedBy>Myers, Shannon</cp:lastModifiedBy>
  <cp:lastPrinted>2011-09-16T20:03:40Z</cp:lastPrinted>
  <dcterms:created xsi:type="dcterms:W3CDTF">2011-04-19T14:46:05Z</dcterms:created>
  <dcterms:modified xsi:type="dcterms:W3CDTF">2024-05-08T13:22:19Z</dcterms:modified>
</cp:coreProperties>
</file>